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ホームページ\ITたまご館\sub6\"/>
    </mc:Choice>
  </mc:AlternateContent>
  <xr:revisionPtr revIDLastSave="0" documentId="8_{1B6BFE3F-AAE3-417F-9E37-A17FA6B9351A}" xr6:coauthVersionLast="47" xr6:coauthVersionMax="47" xr10:uidLastSave="{00000000-0000-0000-0000-000000000000}"/>
  <bookViews>
    <workbookView xWindow="-108" yWindow="-108" windowWidth="23256" windowHeight="12456" xr2:uid="{F0BC4938-7F7D-4253-B21D-4B5E970EA78C}"/>
  </bookViews>
  <sheets>
    <sheet name="見積書" sheetId="1" r:id="rId1"/>
    <sheet name="商品マスタ" sheetId="2" r:id="rId2"/>
    <sheet name="Sheet3" sheetId="3" r:id="rId3"/>
  </sheets>
  <definedNames>
    <definedName name="_xlnm.Print_Area" localSheetId="0">見積書!$A$1:$O$45</definedName>
    <definedName name="コードリスト">商品マスタ!$A$2:$A$8</definedName>
    <definedName name="商品台帳">商品マスタ!$A$2:$E$8</definedName>
    <definedName name="単位">商品マスタ!$C$3:$C$8</definedName>
    <definedName name="単位リスト">商品マスタ!$E$2:$E$9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M17" i="1"/>
  <c r="M18" i="1"/>
  <c r="M19" i="1"/>
  <c r="M20" i="1"/>
  <c r="M21" i="1"/>
  <c r="M22" i="1"/>
  <c r="M23" i="1"/>
  <c r="M24" i="1"/>
  <c r="M25" i="1"/>
  <c r="M26" i="1"/>
  <c r="M27" i="1"/>
  <c r="M29" i="1"/>
  <c r="M30" i="1"/>
  <c r="M31" i="1"/>
  <c r="M32" i="1"/>
  <c r="M33" i="1"/>
  <c r="M16" i="1"/>
  <c r="M28" i="1"/>
  <c r="M34" i="1"/>
  <c r="M35" i="1"/>
  <c r="M36" i="1"/>
  <c r="M37" i="1"/>
  <c r="M38" i="1"/>
  <c r="M39" i="1"/>
  <c r="M40" i="1" l="1"/>
  <c r="N13" i="1" s="1"/>
  <c r="M41" i="1"/>
  <c r="H12" i="1"/>
  <c r="M42" i="1" l="1"/>
</calcChain>
</file>

<file path=xl/sharedStrings.xml><?xml version="1.0" encoding="utf-8"?>
<sst xmlns="http://schemas.openxmlformats.org/spreadsheetml/2006/main" count="130" uniqueCount="106">
  <si>
    <t>税率</t>
    <rPh sb="0" eb="2">
      <t>ゼイリツ</t>
    </rPh>
    <phoneticPr fontId="2"/>
  </si>
  <si>
    <t>消費税額</t>
    <rPh sb="0" eb="3">
      <t>ショウヒゼイ</t>
    </rPh>
    <rPh sb="3" eb="4">
      <t>ガク</t>
    </rPh>
    <phoneticPr fontId="2"/>
  </si>
  <si>
    <t>備考</t>
    <rPh sb="0" eb="2">
      <t>ビコウ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</si>
  <si>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</si>
  <si>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</si>
  <si>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</si>
  <si>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金額（税抜）</t>
    <rPh sb="0" eb="2">
      <t>キンガク</t>
    </rPh>
    <rPh sb="3" eb="4">
      <t>ゼイ</t>
    </rPh>
    <rPh sb="4" eb="5">
      <t>ヌ</t>
    </rPh>
    <phoneticPr fontId="2"/>
  </si>
  <si>
    <t>税込合計金額</t>
    <rPh sb="0" eb="2">
      <t>ゼイコ</t>
    </rPh>
    <rPh sb="2" eb="4">
      <t>ゴウケイ</t>
    </rPh>
    <rPh sb="4" eb="6">
      <t>キンガク</t>
    </rPh>
    <phoneticPr fontId="2"/>
  </si>
  <si>
    <t>税込合計</t>
    <rPh sb="0" eb="2">
      <t>ゼイコ</t>
    </rPh>
    <rPh sb="2" eb="4">
      <t>ゴウケイ</t>
    </rPh>
    <phoneticPr fontId="2"/>
  </si>
  <si>
    <t>消 費 税</t>
    <rPh sb="0" eb="1">
      <t>ケ</t>
    </rPh>
    <rPh sb="2" eb="3">
      <t>ヒ</t>
    </rPh>
    <rPh sb="4" eb="5">
      <t>ゼイ</t>
    </rPh>
    <phoneticPr fontId="2"/>
  </si>
  <si>
    <t>小　 　計</t>
    <rPh sb="0" eb="1">
      <t>ショウ</t>
    </rPh>
    <rPh sb="4" eb="5">
      <t>ケイ</t>
    </rPh>
    <phoneticPr fontId="2"/>
  </si>
  <si>
    <t>ＮＯ</t>
    <phoneticPr fontId="2"/>
  </si>
  <si>
    <t>受渡期日</t>
    <rPh sb="0" eb="2">
      <t>ウケワタシ</t>
    </rPh>
    <rPh sb="2" eb="4">
      <t>キジツ</t>
    </rPh>
    <phoneticPr fontId="2"/>
  </si>
  <si>
    <t>受渡場所</t>
    <rPh sb="0" eb="2">
      <t>ウケワタシ</t>
    </rPh>
    <rPh sb="2" eb="4">
      <t>バショ</t>
    </rPh>
    <phoneticPr fontId="2"/>
  </si>
  <si>
    <t>物件名称</t>
    <rPh sb="0" eb="2">
      <t>ブッケン</t>
    </rPh>
    <rPh sb="2" eb="4">
      <t>メイショウ</t>
    </rPh>
    <phoneticPr fontId="2"/>
  </si>
  <si>
    <t>取引要件</t>
    <rPh sb="0" eb="2">
      <t>トリヒキ</t>
    </rPh>
    <rPh sb="2" eb="4">
      <t>ヨウケン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</si>
  <si>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</si>
  <si>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</si>
  <si>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</si>
  <si>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貴</t>
    <rPh sb="0" eb="1">
      <t>キ</t>
    </rPh>
    <phoneticPr fontId="2"/>
  </si>
  <si>
    <t>日付ご依頼の件</t>
    <rPh sb="0" eb="1">
      <t>ヒ</t>
    </rPh>
    <rPh sb="1" eb="2">
      <t>ツキ</t>
    </rPh>
    <rPh sb="3" eb="5">
      <t>イライ</t>
    </rPh>
    <rPh sb="6" eb="7">
      <t>ケン</t>
    </rPh>
    <phoneticPr fontId="2"/>
  </si>
  <si>
    <t>本</t>
    <rPh sb="0" eb="1">
      <t>ホン</t>
    </rPh>
    <phoneticPr fontId="2"/>
  </si>
  <si>
    <t>台</t>
    <rPh sb="0" eb="1">
      <t>ダイ</t>
    </rPh>
    <phoneticPr fontId="2"/>
  </si>
  <si>
    <t>コード</t>
    <phoneticPr fontId="2"/>
  </si>
  <si>
    <t>型　式</t>
    <rPh sb="0" eb="1">
      <t>カタ</t>
    </rPh>
    <rPh sb="2" eb="3">
      <t>シキ</t>
    </rPh>
    <phoneticPr fontId="2"/>
  </si>
  <si>
    <t>商品コード</t>
    <rPh sb="0" eb="2">
      <t>ショウヒン</t>
    </rPh>
    <phoneticPr fontId="2"/>
  </si>
  <si>
    <t>商品名</t>
    <rPh sb="0" eb="3">
      <t>ショウヒンメイ</t>
    </rPh>
    <phoneticPr fontId="2"/>
  </si>
  <si>
    <t>型式</t>
    <rPh sb="0" eb="2">
      <t>カタシキ</t>
    </rPh>
    <phoneticPr fontId="2"/>
  </si>
  <si>
    <t>定価</t>
    <rPh sb="0" eb="2">
      <t>テイカ</t>
    </rPh>
    <phoneticPr fontId="2"/>
  </si>
  <si>
    <t>メーカー</t>
    <phoneticPr fontId="2"/>
  </si>
  <si>
    <t>仕様</t>
    <rPh sb="0" eb="2">
      <t>シヨウ</t>
    </rPh>
    <phoneticPr fontId="2"/>
  </si>
  <si>
    <t>在庫数</t>
    <rPh sb="0" eb="2">
      <t>ザイコ</t>
    </rPh>
    <rPh sb="2" eb="3">
      <t>スウ</t>
    </rPh>
    <phoneticPr fontId="2"/>
  </si>
  <si>
    <t>カラーテレビ</t>
    <phoneticPr fontId="2"/>
  </si>
  <si>
    <t>冷蔵庫</t>
    <rPh sb="0" eb="3">
      <t>レイゾウコ</t>
    </rPh>
    <phoneticPr fontId="2"/>
  </si>
  <si>
    <t>洗濯機</t>
    <rPh sb="0" eb="3">
      <t>センタクキ</t>
    </rPh>
    <phoneticPr fontId="2"/>
  </si>
  <si>
    <t>ビデオテープ</t>
    <phoneticPr fontId="2"/>
  </si>
  <si>
    <t>TH-29Z1A</t>
    <phoneticPr fontId="2"/>
  </si>
  <si>
    <t>NR-10</t>
    <phoneticPr fontId="2"/>
  </si>
  <si>
    <t>NA-F401</t>
    <phoneticPr fontId="2"/>
  </si>
  <si>
    <t>NV-120</t>
    <phoneticPr fontId="2"/>
  </si>
  <si>
    <t>TEL：076-258-1707</t>
    <phoneticPr fontId="2"/>
  </si>
  <si>
    <t>FAX：076-258-1709</t>
    <phoneticPr fontId="2"/>
  </si>
  <si>
    <t>式</t>
    <rPh sb="0" eb="1">
      <t>シキ</t>
    </rPh>
    <phoneticPr fontId="2"/>
  </si>
  <si>
    <t>枚</t>
    <rPh sb="0" eb="1">
      <t>マイ</t>
    </rPh>
    <phoneticPr fontId="2"/>
  </si>
  <si>
    <t>ｍ</t>
    <phoneticPr fontId="2"/>
  </si>
  <si>
    <t>コ</t>
    <phoneticPr fontId="2"/>
  </si>
  <si>
    <t>組</t>
    <rPh sb="0" eb="1">
      <t>クミ</t>
    </rPh>
    <phoneticPr fontId="2"/>
  </si>
  <si>
    <t>諸経費</t>
    <rPh sb="0" eb="3">
      <t>ショケイヒ</t>
    </rPh>
    <phoneticPr fontId="2"/>
  </si>
  <si>
    <t>諸費用</t>
    <rPh sb="0" eb="3">
      <t>ショヒヨウ</t>
    </rPh>
    <phoneticPr fontId="2"/>
  </si>
  <si>
    <t>モニターケーブル</t>
    <phoneticPr fontId="2"/>
  </si>
  <si>
    <t>オペレーター</t>
    <phoneticPr fontId="2"/>
  </si>
  <si>
    <t>マイクスタンド</t>
    <phoneticPr fontId="2"/>
  </si>
  <si>
    <t>スピーチマイク</t>
    <phoneticPr fontId="2"/>
  </si>
  <si>
    <t>ワイヤレスマイク</t>
    <phoneticPr fontId="2"/>
  </si>
  <si>
    <t>MD/CD/デッキ</t>
    <phoneticPr fontId="2"/>
  </si>
  <si>
    <t>音響機器</t>
    <rPh sb="0" eb="2">
      <t>オンキョウ</t>
    </rPh>
    <rPh sb="2" eb="4">
      <t>キキ</t>
    </rPh>
    <phoneticPr fontId="2"/>
  </si>
  <si>
    <t>カラオケ機器</t>
    <rPh sb="4" eb="6">
      <t>キキ</t>
    </rPh>
    <phoneticPr fontId="2"/>
  </si>
  <si>
    <t>カラオケデッキ</t>
    <phoneticPr fontId="2"/>
  </si>
  <si>
    <t>パワードミキサー</t>
    <phoneticPr fontId="2"/>
  </si>
  <si>
    <t>８＋２ch</t>
    <phoneticPr fontId="2"/>
  </si>
  <si>
    <t>スタンド付</t>
    <rPh sb="4" eb="5">
      <t>ツキ</t>
    </rPh>
    <phoneticPr fontId="2"/>
  </si>
  <si>
    <t>ボーカルマイク</t>
    <phoneticPr fontId="2"/>
  </si>
  <si>
    <t>カラオケロボ</t>
    <phoneticPr fontId="2"/>
  </si>
  <si>
    <t>モニター　8型</t>
    <rPh sb="6" eb="7">
      <t>ガタ</t>
    </rPh>
    <phoneticPr fontId="2"/>
  </si>
  <si>
    <t>モニターテレビ　14型</t>
    <rPh sb="10" eb="11">
      <t>ガタ</t>
    </rPh>
    <phoneticPr fontId="2"/>
  </si>
  <si>
    <t>設置調整費（撤収含む）</t>
    <rPh sb="0" eb="2">
      <t>セッチ</t>
    </rPh>
    <rPh sb="2" eb="5">
      <t>チョウセイヒ</t>
    </rPh>
    <rPh sb="6" eb="8">
      <t>テッシュウ</t>
    </rPh>
    <rPh sb="8" eb="9">
      <t>フク</t>
    </rPh>
    <phoneticPr fontId="2"/>
  </si>
  <si>
    <t>1泊2日</t>
    <rPh sb="1" eb="2">
      <t>パク</t>
    </rPh>
    <rPh sb="3" eb="4">
      <t>ニチ</t>
    </rPh>
    <phoneticPr fontId="2"/>
  </si>
  <si>
    <t>３００ｗ</t>
    <phoneticPr fontId="2"/>
  </si>
  <si>
    <t>２．機器損傷時は、修理代等をお支払いいただきます。</t>
    <rPh sb="2" eb="4">
      <t>キキ</t>
    </rPh>
    <rPh sb="4" eb="6">
      <t>ソンショウ</t>
    </rPh>
    <rPh sb="6" eb="7">
      <t>ジ</t>
    </rPh>
    <rPh sb="9" eb="11">
      <t>シュウリ</t>
    </rPh>
    <rPh sb="11" eb="12">
      <t>ダイ</t>
    </rPh>
    <rPh sb="12" eb="13">
      <t>ナド</t>
    </rPh>
    <rPh sb="15" eb="17">
      <t>シハラ</t>
    </rPh>
    <phoneticPr fontId="2"/>
  </si>
  <si>
    <t>１．ご用命は、まず予約をお願いいたします。</t>
    <rPh sb="3" eb="5">
      <t>ヨウメイ</t>
    </rPh>
    <rPh sb="9" eb="11">
      <t>ヨヤク</t>
    </rPh>
    <rPh sb="13" eb="14">
      <t>ネガ</t>
    </rPh>
    <phoneticPr fontId="2"/>
  </si>
  <si>
    <t>お見積に関して、</t>
    <rPh sb="1" eb="3">
      <t>ミツモリ</t>
    </rPh>
    <rPh sb="4" eb="5">
      <t>カン</t>
    </rPh>
    <phoneticPr fontId="2"/>
  </si>
  <si>
    <t>石川門　広場</t>
    <rPh sb="0" eb="2">
      <t>イシカワ</t>
    </rPh>
    <rPh sb="2" eb="3">
      <t>モン</t>
    </rPh>
    <rPh sb="4" eb="6">
      <t>ヒロバ</t>
    </rPh>
    <phoneticPr fontId="2"/>
  </si>
  <si>
    <t>現金、お振込み</t>
    <rPh sb="0" eb="2">
      <t>ゲンキン</t>
    </rPh>
    <rPh sb="4" eb="6">
      <t>フリコ</t>
    </rPh>
    <phoneticPr fontId="2"/>
  </si>
  <si>
    <t>百万石春祭り　</t>
    <rPh sb="0" eb="3">
      <t>ヒャクマンゴク</t>
    </rPh>
    <rPh sb="3" eb="4">
      <t>ハル</t>
    </rPh>
    <rPh sb="4" eb="5">
      <t>マツ</t>
    </rPh>
    <phoneticPr fontId="2"/>
  </si>
  <si>
    <t>増設アンプ　300w</t>
    <rPh sb="0" eb="2">
      <t>ゾウセツ</t>
    </rPh>
    <phoneticPr fontId="2"/>
  </si>
  <si>
    <t>スピーカー　300w</t>
    <phoneticPr fontId="2"/>
  </si>
  <si>
    <t>特別仕様</t>
    <rPh sb="0" eb="2">
      <t>トクベツ</t>
    </rPh>
    <rPh sb="2" eb="4">
      <t>シヨウ</t>
    </rPh>
    <phoneticPr fontId="2"/>
  </si>
  <si>
    <t>ご相談</t>
    <rPh sb="1" eb="3">
      <t>ソウダン</t>
    </rPh>
    <phoneticPr fontId="2"/>
  </si>
  <si>
    <t>一体型</t>
    <rPh sb="0" eb="3">
      <t>イッタイガタ</t>
    </rPh>
    <phoneticPr fontId="2"/>
  </si>
  <si>
    <t>ブーム付</t>
    <rPh sb="3" eb="4">
      <t>ツキ</t>
    </rPh>
    <phoneticPr fontId="2"/>
  </si>
  <si>
    <t>カラオケ用</t>
    <rPh sb="4" eb="5">
      <t>ヨウ</t>
    </rPh>
    <phoneticPr fontId="2"/>
  </si>
  <si>
    <t>司会用</t>
    <rPh sb="0" eb="2">
      <t>シカイ</t>
    </rPh>
    <rPh sb="2" eb="3">
      <t>ヨウ</t>
    </rPh>
    <phoneticPr fontId="2"/>
  </si>
  <si>
    <t>集合配線</t>
    <rPh sb="0" eb="2">
      <t>シュウゴウ</t>
    </rPh>
    <rPh sb="2" eb="4">
      <t>ハイセン</t>
    </rPh>
    <phoneticPr fontId="2"/>
  </si>
  <si>
    <t>ANT付</t>
    <rPh sb="3" eb="4">
      <t>ツキ</t>
    </rPh>
    <phoneticPr fontId="2"/>
  </si>
  <si>
    <t>Ｈ</t>
  </si>
  <si>
    <t>Ｈ</t>
    <phoneticPr fontId="2"/>
  </si>
  <si>
    <t xml:space="preserve">  予約　　月　　日氏名　　　　　　　　　　　　印  </t>
    <rPh sb="2" eb="4">
      <t>ヨヤク</t>
    </rPh>
    <rPh sb="6" eb="7">
      <t>ツキ</t>
    </rPh>
    <rPh sb="9" eb="10">
      <t>ヒ</t>
    </rPh>
    <rPh sb="10" eb="12">
      <t>シメイ</t>
    </rPh>
    <rPh sb="24" eb="25">
      <t>イン</t>
    </rPh>
    <phoneticPr fontId="2"/>
  </si>
  <si>
    <t xml:space="preserve"> 御見積明細書 </t>
    <rPh sb="1" eb="2">
      <t>オ</t>
    </rPh>
    <rPh sb="2" eb="4">
      <t>ミツモリ</t>
    </rPh>
    <rPh sb="4" eb="7">
      <t>メイサイショ</t>
    </rPh>
    <phoneticPr fontId="2"/>
  </si>
  <si>
    <t>920-0０００</t>
    <phoneticPr fontId="2"/>
  </si>
  <si>
    <t>金沢市兼六園町１－１－１</t>
    <rPh sb="0" eb="3">
      <t>カナザワシ</t>
    </rPh>
    <rPh sb="3" eb="6">
      <t>ケンロクエン</t>
    </rPh>
    <rPh sb="6" eb="7">
      <t>マチ</t>
    </rPh>
    <phoneticPr fontId="2"/>
  </si>
  <si>
    <t xml:space="preserve">   百万石　太郎　　様　</t>
    <rPh sb="3" eb="6">
      <t>ヒャクマンゴク</t>
    </rPh>
    <rPh sb="7" eb="9">
      <t>タロウ</t>
    </rPh>
    <rPh sb="11" eb="12">
      <t>サマ</t>
    </rPh>
    <phoneticPr fontId="2"/>
  </si>
  <si>
    <t>「春祭り」実行委員会　御中</t>
    <rPh sb="1" eb="2">
      <t>ハル</t>
    </rPh>
    <rPh sb="2" eb="3">
      <t>マツ</t>
    </rPh>
    <rPh sb="5" eb="7">
      <t>ジッコウ</t>
    </rPh>
    <rPh sb="7" eb="10">
      <t>イインカイ</t>
    </rPh>
    <rPh sb="11" eb="13">
      <t>オンチュウ</t>
    </rPh>
    <phoneticPr fontId="2"/>
  </si>
  <si>
    <t>ミキサー</t>
    <phoneticPr fontId="2"/>
  </si>
  <si>
    <t>１６＋４ch</t>
    <phoneticPr fontId="2"/>
  </si>
  <si>
    <t>出張費</t>
    <rPh sb="0" eb="3">
      <t>シュッチョウヒ</t>
    </rPh>
    <phoneticPr fontId="2"/>
  </si>
  <si>
    <t>実費負担</t>
    <rPh sb="0" eb="2">
      <t>ジッピ</t>
    </rPh>
    <rPh sb="2" eb="4">
      <t>フタン</t>
    </rPh>
    <phoneticPr fontId="2"/>
  </si>
  <si>
    <t>パワーアンプ 600w～</t>
    <phoneticPr fontId="2"/>
  </si>
  <si>
    <t>スピーカー　600w～</t>
    <phoneticPr fontId="2"/>
  </si>
  <si>
    <t>下記の御見積申し上げます。</t>
    <rPh sb="0" eb="2">
      <t>カキ</t>
    </rPh>
    <rPh sb="3" eb="4">
      <t>オ</t>
    </rPh>
    <rPh sb="4" eb="6">
      <t>ミツモリ</t>
    </rPh>
    <rPh sb="6" eb="7">
      <t>モウ</t>
    </rPh>
    <rPh sb="8" eb="9">
      <t>ア</t>
    </rPh>
    <phoneticPr fontId="2"/>
  </si>
  <si>
    <t>nakamati@spacelan.ne.jp</t>
    <phoneticPr fontId="2"/>
  </si>
  <si>
    <t>://www.spacelan.ne.jp/~nakamati/</t>
    <phoneticPr fontId="2"/>
  </si>
  <si>
    <t>ナカマチデンキ</t>
    <phoneticPr fontId="2"/>
  </si>
  <si>
    <t>"ＩＴたまご館"</t>
    <rPh sb="6" eb="7">
      <t>カン</t>
    </rPh>
    <phoneticPr fontId="2"/>
  </si>
  <si>
    <r>
      <t xml:space="preserve">920-3114 </t>
    </r>
    <r>
      <rPr>
        <sz val="11"/>
        <rFont val="HG丸ｺﾞｼｯｸM-PRO"/>
        <family val="3"/>
        <charset val="128"/>
      </rPr>
      <t>金沢市吉原町ハ10番地2</t>
    </r>
    <rPh sb="9" eb="12">
      <t>カナザワシ</t>
    </rPh>
    <rPh sb="12" eb="15">
      <t>ヨシハラマチ</t>
    </rPh>
    <rPh sb="18" eb="20">
      <t>バンチ</t>
    </rPh>
    <phoneticPr fontId="2"/>
  </si>
  <si>
    <t>３．申込時、ご予約金を頂戴いたします。（５０％）</t>
    <rPh sb="2" eb="4">
      <t>モウシコミ</t>
    </rPh>
    <rPh sb="4" eb="5">
      <t>ジ</t>
    </rPh>
    <rPh sb="7" eb="10">
      <t>ヨヤクキン</t>
    </rPh>
    <rPh sb="11" eb="13">
      <t>チョウダイ</t>
    </rPh>
    <phoneticPr fontId="2"/>
  </si>
  <si>
    <t>４．キャンセル料は予約金を充当します。（7日～当日）</t>
    <rPh sb="7" eb="8">
      <t>リョウ</t>
    </rPh>
    <rPh sb="9" eb="12">
      <t>ヨヤクキン</t>
    </rPh>
    <rPh sb="13" eb="15">
      <t>ジュウトウ</t>
    </rPh>
    <rPh sb="21" eb="22">
      <t>ニチ</t>
    </rPh>
    <rPh sb="23" eb="25">
      <t>トウジツ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</si>
</sst>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81" formatCode="yyyy/m/d;@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28"/>
      <name val="HG丸ｺﾞｼｯｸM-PRO"/>
      <family val="3"/>
      <charset val="128"/>
    </font>
    <font>
      <sz val="16"/>
      <name val="HG丸ｺﾞｼｯｸM-PRO"/>
      <family val="3"/>
      <charset val="128"/>
    </font>
    <font>
      <u/>
      <sz val="2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2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9" fontId="7" fillId="0" borderId="13" xfId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0" fillId="0" borderId="0" xfId="0" applyNumberFormat="1">
      <alignment vertical="center"/>
    </xf>
    <xf numFmtId="0" fontId="8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7" fillId="0" borderId="0" xfId="0" applyFont="1" applyBorder="1" applyAlignment="1"/>
    <xf numFmtId="0" fontId="3" fillId="0" borderId="18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7" fillId="0" borderId="23" xfId="0" applyFont="1" applyBorder="1" applyAlignment="1">
      <alignment horizontal="left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38" fontId="3" fillId="0" borderId="5" xfId="2" applyFont="1" applyBorder="1" applyProtection="1">
      <alignment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38" fontId="15" fillId="0" borderId="5" xfId="2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left" vertical="center"/>
      <protection locked="0"/>
    </xf>
    <xf numFmtId="0" fontId="13" fillId="0" borderId="14" xfId="0" applyFont="1" applyBorder="1" applyAlignment="1" applyProtection="1">
      <alignment horizontal="left" vertical="center"/>
      <protection locked="0"/>
    </xf>
    <xf numFmtId="0" fontId="13" fillId="0" borderId="5" xfId="0" applyFont="1" applyBorder="1" applyProtection="1">
      <alignment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38" fontId="16" fillId="0" borderId="5" xfId="2" applyFont="1" applyBorder="1" applyProtection="1">
      <alignment vertical="center"/>
      <protection locked="0"/>
    </xf>
    <xf numFmtId="0" fontId="3" fillId="0" borderId="15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Protection="1">
      <alignment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38" fontId="16" fillId="0" borderId="5" xfId="2" applyFont="1" applyFill="1" applyBorder="1" applyProtection="1">
      <alignment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14" fillId="0" borderId="15" xfId="0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 applyProtection="1">
      <alignment horizontal="left" vertical="center"/>
      <protection locked="0"/>
    </xf>
    <xf numFmtId="0" fontId="1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38" fontId="15" fillId="0" borderId="7" xfId="2" applyFont="1" applyBorder="1" applyProtection="1">
      <alignment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3" fillId="0" borderId="0" xfId="0" applyFont="1" applyProtection="1">
      <alignment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181" fontId="7" fillId="0" borderId="0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6" fontId="5" fillId="2" borderId="18" xfId="3" applyFont="1" applyFill="1" applyBorder="1" applyAlignment="1" applyProtection="1">
      <alignment horizontal="center" vertical="center"/>
    </xf>
    <xf numFmtId="6" fontId="5" fillId="2" borderId="30" xfId="3" applyFont="1" applyFill="1" applyBorder="1" applyAlignment="1" applyProtection="1">
      <alignment horizontal="center" vertical="center"/>
    </xf>
    <xf numFmtId="6" fontId="5" fillId="2" borderId="11" xfId="3" applyFont="1" applyFill="1" applyBorder="1" applyAlignment="1" applyProtection="1">
      <alignment horizontal="center" vertical="center"/>
    </xf>
    <xf numFmtId="6" fontId="5" fillId="2" borderId="31" xfId="3" applyFont="1" applyFill="1" applyBorder="1" applyAlignment="1" applyProtection="1">
      <alignment horizontal="center" vertical="center"/>
    </xf>
    <xf numFmtId="5" fontId="7" fillId="0" borderId="29" xfId="0" applyNumberFormat="1" applyFont="1" applyBorder="1" applyAlignment="1" applyProtection="1">
      <alignment horizontal="center" vertical="center"/>
    </xf>
    <xf numFmtId="5" fontId="7" fillId="0" borderId="23" xfId="0" applyNumberFormat="1" applyFont="1" applyBorder="1" applyAlignment="1" applyProtection="1">
      <alignment horizontal="center" vertical="center"/>
    </xf>
    <xf numFmtId="38" fontId="3" fillId="0" borderId="5" xfId="2" applyFont="1" applyBorder="1" applyProtection="1">
      <alignment vertical="center"/>
    </xf>
    <xf numFmtId="38" fontId="3" fillId="0" borderId="7" xfId="2" applyFont="1" applyBorder="1" applyProtection="1">
      <alignment vertical="center"/>
    </xf>
    <xf numFmtId="3" fontId="3" fillId="0" borderId="12" xfId="0" applyNumberFormat="1" applyFont="1" applyFill="1" applyBorder="1" applyProtection="1">
      <alignment vertical="center"/>
    </xf>
    <xf numFmtId="3" fontId="3" fillId="0" borderId="12" xfId="0" applyNumberFormat="1" applyFont="1" applyBorder="1" applyProtection="1">
      <alignment vertical="center"/>
    </xf>
    <xf numFmtId="0" fontId="3" fillId="0" borderId="19" xfId="0" applyFont="1" applyBorder="1" applyAlignment="1" applyProtection="1">
      <alignment horizontal="left" vertical="center"/>
      <protection locked="0"/>
    </xf>
    <xf numFmtId="6" fontId="3" fillId="0" borderId="21" xfId="0" applyNumberFormat="1" applyFont="1" applyBorder="1" applyAlignment="1" applyProtection="1">
      <alignment horizontal="left" vertical="center"/>
      <protection locked="0"/>
    </xf>
    <xf numFmtId="6" fontId="13" fillId="0" borderId="21" xfId="0" applyNumberFormat="1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 applyProtection="1">
      <alignment horizontal="left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</xdr:colOff>
      <xdr:row>6</xdr:row>
      <xdr:rowOff>15240</xdr:rowOff>
    </xdr:from>
    <xdr:to>
      <xdr:col>14</xdr:col>
      <xdr:colOff>525780</xdr:colOff>
      <xdr:row>8</xdr:row>
      <xdr:rowOff>7620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3AA9E292-AC66-BDE4-2089-F62DCE229CA5}"/>
            </a:ext>
          </a:extLst>
        </xdr:cNvPr>
        <xdr:cNvSpPr>
          <a:spLocks noChangeArrowheads="1"/>
        </xdr:cNvSpPr>
      </xdr:nvSpPr>
      <xdr:spPr bwMode="auto">
        <a:xfrm>
          <a:off x="6332220" y="2232660"/>
          <a:ext cx="518160" cy="55626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3</xdr:row>
      <xdr:rowOff>121920</xdr:rowOff>
    </xdr:from>
    <xdr:to>
      <xdr:col>11</xdr:col>
      <xdr:colOff>152400</xdr:colOff>
      <xdr:row>5</xdr:row>
      <xdr:rowOff>228600</xdr:rowOff>
    </xdr:to>
    <xdr:pic>
      <xdr:nvPicPr>
        <xdr:cNvPr id="1035" name="Picture 11">
          <a:extLst>
            <a:ext uri="{FF2B5EF4-FFF2-40B4-BE49-F238E27FC236}">
              <a16:creationId xmlns:a16="http://schemas.microsoft.com/office/drawing/2014/main" id="{14ECA3AB-E5C2-3255-CF92-A592C6DA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348740"/>
          <a:ext cx="73914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76200</xdr:colOff>
      <xdr:row>6</xdr:row>
      <xdr:rowOff>76200</xdr:rowOff>
    </xdr:from>
    <xdr:to>
      <xdr:col>14</xdr:col>
      <xdr:colOff>472440</xdr:colOff>
      <xdr:row>7</xdr:row>
      <xdr:rowOff>259080</xdr:rowOff>
    </xdr:to>
    <xdr:pic>
      <xdr:nvPicPr>
        <xdr:cNvPr id="1070" name="Picture 46">
          <a:extLst>
            <a:ext uri="{FF2B5EF4-FFF2-40B4-BE49-F238E27FC236}">
              <a16:creationId xmlns:a16="http://schemas.microsoft.com/office/drawing/2014/main" id="{466B70E4-A8B4-3023-AEE5-6187597B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2293620"/>
          <a:ext cx="39624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6EF98-963E-450C-8B51-5B4AB69CFE95}">
  <dimension ref="A1:V45"/>
  <sheetViews>
    <sheetView tabSelected="1" topLeftCell="A24" workbookViewId="0">
      <selection activeCell="A42" sqref="A42:I42"/>
    </sheetView>
  </sheetViews>
  <sheetFormatPr defaultRowHeight="13.2" x14ac:dyDescent="0.2"/>
  <cols>
    <col min="1" max="1" width="3.44140625" customWidth="1"/>
    <col min="2" max="2" width="6.88671875" style="2" customWidth="1"/>
    <col min="3" max="8" width="5" customWidth="1"/>
    <col min="9" max="9" width="12.44140625" customWidth="1"/>
    <col min="10" max="11" width="5.6640625" customWidth="1"/>
    <col min="12" max="12" width="10" customWidth="1"/>
    <col min="13" max="13" width="13.44140625" customWidth="1"/>
    <col min="14" max="14" width="4.6640625" customWidth="1"/>
    <col min="15" max="15" width="10" customWidth="1"/>
  </cols>
  <sheetData>
    <row r="1" spans="1:17" ht="37.5" customHeight="1" x14ac:dyDescent="0.2">
      <c r="A1" s="32" t="s">
        <v>87</v>
      </c>
      <c r="B1" s="32"/>
      <c r="C1" s="32"/>
      <c r="D1" s="32"/>
      <c r="E1" s="32"/>
      <c r="F1" s="32"/>
      <c r="G1" s="32"/>
      <c r="H1" s="32"/>
      <c r="I1" s="3"/>
      <c r="J1" s="3"/>
      <c r="K1" s="3"/>
      <c r="L1" s="98">
        <v>45748</v>
      </c>
      <c r="M1" s="98"/>
      <c r="N1" s="13" t="s">
        <v>11</v>
      </c>
      <c r="O1" s="99">
        <v>220101</v>
      </c>
    </row>
    <row r="2" spans="1:17" ht="22.5" customHeight="1" x14ac:dyDescent="0.25">
      <c r="A2" s="85" t="s">
        <v>88</v>
      </c>
      <c r="B2" s="86"/>
      <c r="C2" s="86"/>
      <c r="D2" s="87" t="s">
        <v>89</v>
      </c>
      <c r="E2" s="87"/>
      <c r="F2" s="87"/>
      <c r="G2" s="87"/>
      <c r="H2" s="87"/>
      <c r="I2" s="87"/>
      <c r="J2" s="87"/>
      <c r="K2" s="9"/>
      <c r="L2" s="3"/>
      <c r="M2" s="3"/>
      <c r="N2" s="3"/>
      <c r="O2" s="3"/>
    </row>
    <row r="3" spans="1:17" ht="37.5" customHeight="1" x14ac:dyDescent="0.2">
      <c r="A3" s="88" t="s">
        <v>90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3"/>
      <c r="M3" s="3"/>
      <c r="N3" s="3"/>
      <c r="O3" s="3"/>
      <c r="P3" s="1"/>
    </row>
    <row r="4" spans="1:17" ht="22.5" customHeight="1" x14ac:dyDescent="0.2">
      <c r="A4" s="89" t="s">
        <v>91</v>
      </c>
      <c r="B4" s="90"/>
      <c r="C4" s="90"/>
      <c r="D4" s="90"/>
      <c r="E4" s="90"/>
      <c r="F4" s="90"/>
      <c r="G4" s="90"/>
      <c r="H4" s="90"/>
      <c r="I4" s="90"/>
      <c r="J4" s="90"/>
      <c r="K4" s="21"/>
      <c r="L4" s="34" t="s">
        <v>102</v>
      </c>
      <c r="M4" s="34"/>
      <c r="N4" s="34"/>
      <c r="O4" s="21"/>
      <c r="P4" s="1"/>
      <c r="Q4" s="1"/>
    </row>
    <row r="5" spans="1:17" ht="33.75" customHeight="1" x14ac:dyDescent="0.2">
      <c r="A5" s="91" t="s">
        <v>19</v>
      </c>
      <c r="B5" s="91">
        <v>25</v>
      </c>
      <c r="C5" s="91" t="s">
        <v>16</v>
      </c>
      <c r="D5" s="91">
        <v>4</v>
      </c>
      <c r="E5" s="91" t="s">
        <v>17</v>
      </c>
      <c r="F5" s="91">
        <v>1</v>
      </c>
      <c r="G5" s="92" t="s">
        <v>20</v>
      </c>
      <c r="H5" s="92"/>
      <c r="I5" s="92"/>
      <c r="J5" s="3"/>
      <c r="K5" s="33" t="s">
        <v>101</v>
      </c>
      <c r="L5" s="33"/>
      <c r="M5" s="33"/>
      <c r="N5" s="33"/>
      <c r="O5" s="33"/>
    </row>
    <row r="6" spans="1:17" ht="22.5" customHeight="1" x14ac:dyDescent="0.2">
      <c r="A6" s="93" t="s">
        <v>98</v>
      </c>
      <c r="B6" s="93"/>
      <c r="C6" s="93"/>
      <c r="D6" s="93"/>
      <c r="E6" s="93"/>
      <c r="F6" s="93"/>
      <c r="G6" s="93"/>
      <c r="H6" s="93"/>
      <c r="I6" s="94"/>
      <c r="J6" s="3"/>
      <c r="K6" s="3"/>
      <c r="L6" s="51" t="s">
        <v>103</v>
      </c>
      <c r="M6" s="40"/>
      <c r="N6" s="40"/>
      <c r="O6" s="40"/>
    </row>
    <row r="7" spans="1:17" ht="22.5" customHeight="1" x14ac:dyDescent="0.2">
      <c r="A7" s="95" t="s">
        <v>12</v>
      </c>
      <c r="B7" s="95"/>
      <c r="C7" s="96">
        <v>25</v>
      </c>
      <c r="D7" s="96" t="s">
        <v>16</v>
      </c>
      <c r="E7" s="96">
        <v>4</v>
      </c>
      <c r="F7" s="96" t="s">
        <v>17</v>
      </c>
      <c r="G7" s="96">
        <v>10</v>
      </c>
      <c r="H7" s="96" t="s">
        <v>18</v>
      </c>
      <c r="I7" s="94"/>
      <c r="J7" s="3"/>
      <c r="K7" s="3"/>
      <c r="L7" s="35" t="s">
        <v>40</v>
      </c>
      <c r="M7" s="35"/>
      <c r="N7" s="35"/>
      <c r="O7" s="3"/>
    </row>
    <row r="8" spans="1:17" ht="22.5" customHeight="1" x14ac:dyDescent="0.2">
      <c r="A8" s="97" t="s">
        <v>13</v>
      </c>
      <c r="B8" s="97"/>
      <c r="C8" s="97" t="s">
        <v>71</v>
      </c>
      <c r="D8" s="97"/>
      <c r="E8" s="97"/>
      <c r="F8" s="97"/>
      <c r="G8" s="97"/>
      <c r="H8" s="97"/>
      <c r="I8" s="94"/>
      <c r="J8" s="3"/>
      <c r="K8" s="3"/>
      <c r="L8" s="35" t="s">
        <v>41</v>
      </c>
      <c r="M8" s="35"/>
      <c r="N8" s="35"/>
      <c r="O8" s="3"/>
    </row>
    <row r="9" spans="1:17" ht="22.5" customHeight="1" x14ac:dyDescent="0.2">
      <c r="A9" s="97" t="s">
        <v>14</v>
      </c>
      <c r="B9" s="97"/>
      <c r="C9" s="97" t="s">
        <v>73</v>
      </c>
      <c r="D9" s="97"/>
      <c r="E9" s="97"/>
      <c r="F9" s="97"/>
      <c r="G9" s="97"/>
      <c r="H9" s="97"/>
      <c r="I9" s="94"/>
      <c r="J9" s="3"/>
      <c r="K9" s="3"/>
      <c r="L9" s="31" t="s">
        <v>99</v>
      </c>
      <c r="M9" s="31"/>
      <c r="N9" s="31"/>
      <c r="O9" s="31"/>
    </row>
    <row r="10" spans="1:17" ht="22.5" customHeight="1" x14ac:dyDescent="0.2">
      <c r="A10" s="97" t="s">
        <v>15</v>
      </c>
      <c r="B10" s="97"/>
      <c r="C10" s="97" t="s">
        <v>72</v>
      </c>
      <c r="D10" s="97"/>
      <c r="E10" s="97"/>
      <c r="F10" s="97"/>
      <c r="G10" s="97"/>
      <c r="H10" s="97"/>
      <c r="I10" s="94"/>
      <c r="J10" s="3"/>
      <c r="K10" s="3"/>
      <c r="L10" s="40" t="s">
        <v>100</v>
      </c>
      <c r="M10" s="40"/>
      <c r="N10" s="40"/>
      <c r="O10" s="40"/>
    </row>
    <row r="11" spans="1:17" ht="13.8" thickBot="1" x14ac:dyDescent="0.25">
      <c r="A11" s="3"/>
      <c r="B11" s="2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7" ht="18" customHeight="1" x14ac:dyDescent="0.2">
      <c r="A12" s="36" t="s">
        <v>7</v>
      </c>
      <c r="B12" s="37"/>
      <c r="C12" s="37"/>
      <c r="D12" s="37"/>
      <c r="E12" s="37"/>
      <c r="F12" s="37"/>
      <c r="G12" s="37"/>
      <c r="H12" s="100">
        <f>M40+M41</f>
        <v>78100</v>
      </c>
      <c r="I12" s="100"/>
      <c r="J12" s="100"/>
      <c r="K12" s="100"/>
      <c r="L12" s="101"/>
      <c r="M12" s="4" t="s">
        <v>0</v>
      </c>
      <c r="N12" s="5" t="s">
        <v>1</v>
      </c>
      <c r="O12" s="6"/>
    </row>
    <row r="13" spans="1:17" ht="18" customHeight="1" x14ac:dyDescent="0.2">
      <c r="A13" s="38"/>
      <c r="B13" s="39"/>
      <c r="C13" s="39"/>
      <c r="D13" s="39"/>
      <c r="E13" s="39"/>
      <c r="F13" s="39"/>
      <c r="G13" s="39"/>
      <c r="H13" s="102"/>
      <c r="I13" s="102"/>
      <c r="J13" s="102"/>
      <c r="K13" s="102"/>
      <c r="L13" s="103"/>
      <c r="M13" s="18">
        <v>0.1</v>
      </c>
      <c r="N13" s="104">
        <f>M40*M13</f>
        <v>7100</v>
      </c>
      <c r="O13" s="105"/>
    </row>
    <row r="14" spans="1:17" s="2" customFormat="1" x14ac:dyDescent="0.2">
      <c r="A14" s="7"/>
      <c r="B14" s="22" t="s">
        <v>23</v>
      </c>
      <c r="C14" s="43" t="s">
        <v>26</v>
      </c>
      <c r="D14" s="43"/>
      <c r="E14" s="43"/>
      <c r="F14" s="43"/>
      <c r="G14" s="43" t="s">
        <v>24</v>
      </c>
      <c r="H14" s="43"/>
      <c r="I14" s="44"/>
      <c r="J14" s="8" t="s">
        <v>5</v>
      </c>
      <c r="K14" s="8" t="s">
        <v>4</v>
      </c>
      <c r="L14" s="8" t="s">
        <v>3</v>
      </c>
      <c r="M14" s="8" t="s">
        <v>6</v>
      </c>
      <c r="N14" s="41" t="s">
        <v>2</v>
      </c>
      <c r="O14" s="42"/>
    </row>
    <row r="15" spans="1:17" ht="16.5" customHeight="1" x14ac:dyDescent="0.2">
      <c r="A15" s="14">
        <v>1</v>
      </c>
      <c r="B15" s="8">
        <v>101</v>
      </c>
      <c r="C15" s="56" t="s">
        <v>55</v>
      </c>
      <c r="D15" s="56"/>
      <c r="E15" s="56"/>
      <c r="F15" s="56"/>
      <c r="G15" s="56" t="s">
        <v>58</v>
      </c>
      <c r="H15" s="56"/>
      <c r="I15" s="57"/>
      <c r="J15" s="55">
        <v>1</v>
      </c>
      <c r="K15" s="58" t="s">
        <v>22</v>
      </c>
      <c r="L15" s="59">
        <v>5000</v>
      </c>
      <c r="M15" s="106">
        <f>IF(J15="","",IF(L15="","",J15*L15))</f>
        <v>5000</v>
      </c>
      <c r="N15" s="73" t="s">
        <v>59</v>
      </c>
      <c r="O15" s="110"/>
    </row>
    <row r="16" spans="1:17" ht="16.5" customHeight="1" x14ac:dyDescent="0.2">
      <c r="A16" s="15">
        <v>2</v>
      </c>
      <c r="B16" s="8"/>
      <c r="C16" s="56"/>
      <c r="D16" s="56"/>
      <c r="E16" s="56"/>
      <c r="F16" s="56"/>
      <c r="G16" s="56" t="s">
        <v>74</v>
      </c>
      <c r="H16" s="56"/>
      <c r="I16" s="57"/>
      <c r="J16" s="60">
        <v>1</v>
      </c>
      <c r="K16" s="58" t="s">
        <v>22</v>
      </c>
      <c r="L16" s="59">
        <v>4000</v>
      </c>
      <c r="M16" s="106">
        <f t="shared" ref="M16:M39" si="0">IF(J16="","",IF(L16="","",J16*L16))</f>
        <v>4000</v>
      </c>
      <c r="N16" s="111" t="s">
        <v>67</v>
      </c>
      <c r="O16" s="110"/>
    </row>
    <row r="17" spans="1:22" ht="16.5" customHeight="1" x14ac:dyDescent="0.2">
      <c r="A17" s="15">
        <v>3</v>
      </c>
      <c r="B17" s="8"/>
      <c r="C17" s="56"/>
      <c r="D17" s="56"/>
      <c r="E17" s="56"/>
      <c r="F17" s="56"/>
      <c r="G17" s="56" t="s">
        <v>75</v>
      </c>
      <c r="H17" s="56"/>
      <c r="I17" s="57"/>
      <c r="J17" s="60">
        <v>2</v>
      </c>
      <c r="K17" s="58" t="s">
        <v>46</v>
      </c>
      <c r="L17" s="59">
        <v>4000</v>
      </c>
      <c r="M17" s="106">
        <f t="shared" si="0"/>
        <v>8000</v>
      </c>
      <c r="N17" s="112" t="s">
        <v>60</v>
      </c>
      <c r="O17" s="113"/>
    </row>
    <row r="18" spans="1:22" ht="16.5" customHeight="1" x14ac:dyDescent="0.2">
      <c r="A18" s="15">
        <v>4</v>
      </c>
      <c r="B18" s="8"/>
      <c r="C18" s="56"/>
      <c r="D18" s="56"/>
      <c r="E18" s="56"/>
      <c r="F18" s="56"/>
      <c r="G18" s="56" t="s">
        <v>54</v>
      </c>
      <c r="H18" s="56"/>
      <c r="I18" s="57"/>
      <c r="J18" s="60">
        <v>1</v>
      </c>
      <c r="K18" s="58" t="s">
        <v>22</v>
      </c>
      <c r="L18" s="59">
        <v>3000</v>
      </c>
      <c r="M18" s="106">
        <f t="shared" si="0"/>
        <v>3000</v>
      </c>
      <c r="N18" s="73" t="s">
        <v>78</v>
      </c>
      <c r="O18" s="110"/>
    </row>
    <row r="19" spans="1:22" ht="16.5" customHeight="1" x14ac:dyDescent="0.2">
      <c r="A19" s="15">
        <v>5</v>
      </c>
      <c r="B19" s="24"/>
      <c r="C19" s="56"/>
      <c r="D19" s="56"/>
      <c r="E19" s="56"/>
      <c r="F19" s="56"/>
      <c r="G19" s="56" t="s">
        <v>51</v>
      </c>
      <c r="H19" s="56"/>
      <c r="I19" s="57"/>
      <c r="J19" s="61">
        <v>2</v>
      </c>
      <c r="K19" s="62" t="s">
        <v>46</v>
      </c>
      <c r="L19" s="59">
        <v>1000</v>
      </c>
      <c r="M19" s="106">
        <f t="shared" si="0"/>
        <v>2000</v>
      </c>
      <c r="N19" s="73" t="s">
        <v>79</v>
      </c>
      <c r="O19" s="110"/>
      <c r="P19" s="26"/>
      <c r="Q19" s="13"/>
      <c r="R19" s="13"/>
      <c r="S19" s="13"/>
      <c r="T19" s="13"/>
      <c r="U19" s="13"/>
      <c r="V19" s="13"/>
    </row>
    <row r="20" spans="1:22" ht="16.5" customHeight="1" x14ac:dyDescent="0.2">
      <c r="A20" s="15">
        <v>6</v>
      </c>
      <c r="B20" s="8"/>
      <c r="C20" s="56"/>
      <c r="D20" s="56"/>
      <c r="E20" s="56"/>
      <c r="F20" s="56"/>
      <c r="G20" s="56" t="s">
        <v>61</v>
      </c>
      <c r="H20" s="56"/>
      <c r="I20" s="57"/>
      <c r="J20" s="61">
        <v>1</v>
      </c>
      <c r="K20" s="58" t="s">
        <v>46</v>
      </c>
      <c r="L20" s="59">
        <v>2000</v>
      </c>
      <c r="M20" s="106">
        <f t="shared" si="0"/>
        <v>2000</v>
      </c>
      <c r="N20" s="114" t="s">
        <v>80</v>
      </c>
      <c r="O20" s="113"/>
    </row>
    <row r="21" spans="1:22" ht="16.5" customHeight="1" x14ac:dyDescent="0.2">
      <c r="A21" s="15">
        <v>7</v>
      </c>
      <c r="B21" s="8"/>
      <c r="C21" s="56"/>
      <c r="D21" s="56"/>
      <c r="E21" s="56"/>
      <c r="F21" s="56"/>
      <c r="G21" s="56" t="s">
        <v>52</v>
      </c>
      <c r="H21" s="56"/>
      <c r="I21" s="57"/>
      <c r="J21" s="61">
        <v>2</v>
      </c>
      <c r="K21" s="58" t="s">
        <v>46</v>
      </c>
      <c r="L21" s="59">
        <v>2000</v>
      </c>
      <c r="M21" s="106">
        <f t="shared" si="0"/>
        <v>4000</v>
      </c>
      <c r="N21" s="114" t="s">
        <v>81</v>
      </c>
      <c r="O21" s="113"/>
    </row>
    <row r="22" spans="1:22" ht="16.5" customHeight="1" x14ac:dyDescent="0.2">
      <c r="A22" s="15">
        <v>8</v>
      </c>
      <c r="B22" s="24"/>
      <c r="C22" s="56"/>
      <c r="D22" s="56"/>
      <c r="E22" s="56"/>
      <c r="F22" s="56"/>
      <c r="G22" s="63" t="s">
        <v>49</v>
      </c>
      <c r="H22" s="63"/>
      <c r="I22" s="64"/>
      <c r="J22" s="65">
        <v>1</v>
      </c>
      <c r="K22" s="66" t="s">
        <v>42</v>
      </c>
      <c r="L22" s="67">
        <v>2000</v>
      </c>
      <c r="M22" s="106">
        <f t="shared" si="0"/>
        <v>2000</v>
      </c>
      <c r="N22" s="114" t="s">
        <v>82</v>
      </c>
      <c r="O22" s="113"/>
    </row>
    <row r="23" spans="1:22" ht="16.5" customHeight="1" x14ac:dyDescent="0.2">
      <c r="A23" s="15">
        <v>9</v>
      </c>
      <c r="B23" s="8"/>
      <c r="C23" s="56"/>
      <c r="D23" s="56"/>
      <c r="E23" s="56"/>
      <c r="F23" s="56"/>
      <c r="G23" s="63" t="s">
        <v>53</v>
      </c>
      <c r="H23" s="63"/>
      <c r="I23" s="64"/>
      <c r="J23" s="65">
        <v>1</v>
      </c>
      <c r="K23" s="66" t="s">
        <v>46</v>
      </c>
      <c r="L23" s="67">
        <v>6000</v>
      </c>
      <c r="M23" s="106">
        <f t="shared" si="0"/>
        <v>6000</v>
      </c>
      <c r="N23" s="114" t="s">
        <v>83</v>
      </c>
      <c r="O23" s="113"/>
    </row>
    <row r="24" spans="1:22" ht="16.5" customHeight="1" x14ac:dyDescent="0.2">
      <c r="A24" s="15">
        <v>10</v>
      </c>
      <c r="B24" s="8"/>
      <c r="C24" s="56"/>
      <c r="D24" s="56"/>
      <c r="E24" s="56"/>
      <c r="F24" s="56"/>
      <c r="G24" s="68"/>
      <c r="H24" s="68"/>
      <c r="I24" s="69"/>
      <c r="J24" s="70"/>
      <c r="K24" s="71"/>
      <c r="L24" s="72"/>
      <c r="M24" s="106" t="str">
        <f t="shared" si="0"/>
        <v/>
      </c>
      <c r="N24" s="73"/>
      <c r="O24" s="110"/>
    </row>
    <row r="25" spans="1:22" ht="16.5" customHeight="1" x14ac:dyDescent="0.2">
      <c r="A25" s="15">
        <v>11</v>
      </c>
      <c r="B25" s="8"/>
      <c r="C25" s="56" t="s">
        <v>76</v>
      </c>
      <c r="D25" s="56"/>
      <c r="E25" s="56"/>
      <c r="F25" s="56"/>
      <c r="G25" s="56" t="s">
        <v>96</v>
      </c>
      <c r="H25" s="56"/>
      <c r="I25" s="57"/>
      <c r="J25" s="61"/>
      <c r="K25" s="58" t="s">
        <v>22</v>
      </c>
      <c r="L25" s="59">
        <v>20000</v>
      </c>
      <c r="M25" s="106" t="str">
        <f t="shared" si="0"/>
        <v/>
      </c>
      <c r="N25" s="73" t="s">
        <v>77</v>
      </c>
      <c r="O25" s="110"/>
    </row>
    <row r="26" spans="1:22" ht="16.5" customHeight="1" x14ac:dyDescent="0.2">
      <c r="A26" s="15">
        <v>12</v>
      </c>
      <c r="B26" s="8"/>
      <c r="C26" s="73"/>
      <c r="D26" s="56"/>
      <c r="E26" s="56"/>
      <c r="F26" s="56"/>
      <c r="G26" s="56" t="s">
        <v>97</v>
      </c>
      <c r="H26" s="56"/>
      <c r="I26" s="57"/>
      <c r="J26" s="61"/>
      <c r="K26" s="58" t="s">
        <v>46</v>
      </c>
      <c r="L26" s="67">
        <v>10000</v>
      </c>
      <c r="M26" s="106" t="str">
        <f t="shared" si="0"/>
        <v/>
      </c>
      <c r="N26" s="73" t="s">
        <v>77</v>
      </c>
      <c r="O26" s="110"/>
    </row>
    <row r="27" spans="1:22" ht="16.5" customHeight="1" x14ac:dyDescent="0.2">
      <c r="A27" s="15">
        <v>13</v>
      </c>
      <c r="B27" s="8"/>
      <c r="C27" s="56"/>
      <c r="D27" s="56"/>
      <c r="E27" s="56"/>
      <c r="F27" s="56"/>
      <c r="G27" s="56" t="s">
        <v>92</v>
      </c>
      <c r="H27" s="56"/>
      <c r="I27" s="57"/>
      <c r="J27" s="61"/>
      <c r="K27" s="58" t="s">
        <v>22</v>
      </c>
      <c r="L27" s="59">
        <v>10000</v>
      </c>
      <c r="M27" s="106" t="str">
        <f t="shared" si="0"/>
        <v/>
      </c>
      <c r="N27" s="73" t="s">
        <v>93</v>
      </c>
      <c r="O27" s="110"/>
    </row>
    <row r="28" spans="1:22" ht="16.5" customHeight="1" x14ac:dyDescent="0.2">
      <c r="A28" s="15">
        <v>14</v>
      </c>
      <c r="B28" s="8"/>
      <c r="C28" s="73"/>
      <c r="D28" s="56"/>
      <c r="E28" s="56"/>
      <c r="F28" s="56"/>
      <c r="G28" s="74"/>
      <c r="H28" s="74"/>
      <c r="I28" s="75"/>
      <c r="J28" s="61"/>
      <c r="K28" s="58"/>
      <c r="L28" s="67"/>
      <c r="M28" s="106" t="str">
        <f t="shared" si="0"/>
        <v/>
      </c>
      <c r="N28" s="73"/>
      <c r="O28" s="110"/>
    </row>
    <row r="29" spans="1:22" ht="16.5" customHeight="1" x14ac:dyDescent="0.2">
      <c r="A29" s="15">
        <v>15</v>
      </c>
      <c r="B29" s="8">
        <v>201</v>
      </c>
      <c r="C29" s="56" t="s">
        <v>56</v>
      </c>
      <c r="D29" s="56"/>
      <c r="E29" s="56"/>
      <c r="F29" s="56"/>
      <c r="G29" s="56" t="s">
        <v>57</v>
      </c>
      <c r="H29" s="56"/>
      <c r="I29" s="57"/>
      <c r="J29" s="61"/>
      <c r="K29" s="58" t="s">
        <v>22</v>
      </c>
      <c r="L29" s="59">
        <v>30000</v>
      </c>
      <c r="M29" s="106" t="str">
        <f t="shared" si="0"/>
        <v/>
      </c>
      <c r="N29" s="73" t="s">
        <v>66</v>
      </c>
      <c r="O29" s="110"/>
    </row>
    <row r="30" spans="1:22" ht="16.5" customHeight="1" x14ac:dyDescent="0.2">
      <c r="A30" s="15">
        <v>16</v>
      </c>
      <c r="B30" s="8"/>
      <c r="C30" s="73"/>
      <c r="D30" s="56"/>
      <c r="E30" s="56"/>
      <c r="F30" s="56"/>
      <c r="G30" s="74" t="s">
        <v>62</v>
      </c>
      <c r="H30" s="74"/>
      <c r="I30" s="75"/>
      <c r="J30" s="61"/>
      <c r="K30" s="58"/>
      <c r="L30" s="67"/>
      <c r="M30" s="106" t="str">
        <f t="shared" si="0"/>
        <v/>
      </c>
      <c r="N30" s="111"/>
      <c r="O30" s="110"/>
    </row>
    <row r="31" spans="1:22" ht="16.5" customHeight="1" x14ac:dyDescent="0.2">
      <c r="A31" s="15">
        <v>17</v>
      </c>
      <c r="B31" s="8"/>
      <c r="C31" s="73"/>
      <c r="D31" s="56"/>
      <c r="E31" s="56"/>
      <c r="F31" s="56"/>
      <c r="G31" s="76" t="s">
        <v>64</v>
      </c>
      <c r="H31" s="76"/>
      <c r="I31" s="77"/>
      <c r="J31" s="65"/>
      <c r="K31" s="66" t="s">
        <v>22</v>
      </c>
      <c r="L31" s="59">
        <v>3000</v>
      </c>
      <c r="M31" s="106" t="str">
        <f t="shared" si="0"/>
        <v/>
      </c>
      <c r="N31" s="73"/>
      <c r="O31" s="110"/>
    </row>
    <row r="32" spans="1:22" ht="16.5" customHeight="1" x14ac:dyDescent="0.2">
      <c r="A32" s="15">
        <v>18</v>
      </c>
      <c r="B32" s="8"/>
      <c r="C32" s="73"/>
      <c r="D32" s="56"/>
      <c r="E32" s="56"/>
      <c r="F32" s="56"/>
      <c r="G32" s="78" t="s">
        <v>63</v>
      </c>
      <c r="H32" s="78"/>
      <c r="I32" s="79"/>
      <c r="J32" s="61"/>
      <c r="K32" s="58" t="s">
        <v>22</v>
      </c>
      <c r="L32" s="59">
        <v>2000</v>
      </c>
      <c r="M32" s="106" t="str">
        <f t="shared" si="0"/>
        <v/>
      </c>
      <c r="N32" s="73"/>
      <c r="O32" s="110"/>
    </row>
    <row r="33" spans="1:17" ht="16.5" customHeight="1" x14ac:dyDescent="0.2">
      <c r="A33" s="15">
        <v>19</v>
      </c>
      <c r="B33" s="8"/>
      <c r="C33" s="56"/>
      <c r="D33" s="56"/>
      <c r="E33" s="56"/>
      <c r="F33" s="56"/>
      <c r="G33" s="63"/>
      <c r="H33" s="63"/>
      <c r="I33" s="64"/>
      <c r="J33" s="65"/>
      <c r="K33" s="66"/>
      <c r="L33" s="59"/>
      <c r="M33" s="106" t="str">
        <f t="shared" si="0"/>
        <v/>
      </c>
      <c r="N33" s="73"/>
      <c r="O33" s="110"/>
    </row>
    <row r="34" spans="1:17" ht="16.5" customHeight="1" x14ac:dyDescent="0.2">
      <c r="A34" s="15">
        <v>20</v>
      </c>
      <c r="B34" s="8">
        <v>301</v>
      </c>
      <c r="C34" s="56" t="s">
        <v>48</v>
      </c>
      <c r="D34" s="56"/>
      <c r="E34" s="56"/>
      <c r="F34" s="56"/>
      <c r="G34" s="56" t="s">
        <v>65</v>
      </c>
      <c r="H34" s="56"/>
      <c r="I34" s="57"/>
      <c r="J34" s="61">
        <v>1</v>
      </c>
      <c r="K34" s="58" t="s">
        <v>42</v>
      </c>
      <c r="L34" s="59">
        <v>12000</v>
      </c>
      <c r="M34" s="106">
        <f t="shared" si="0"/>
        <v>12000</v>
      </c>
      <c r="N34" s="73"/>
      <c r="O34" s="110"/>
    </row>
    <row r="35" spans="1:17" ht="16.5" customHeight="1" x14ac:dyDescent="0.2">
      <c r="A35" s="15">
        <v>21</v>
      </c>
      <c r="B35" s="8"/>
      <c r="C35" s="73"/>
      <c r="D35" s="56"/>
      <c r="E35" s="56"/>
      <c r="F35" s="56"/>
      <c r="G35" s="56"/>
      <c r="H35" s="56"/>
      <c r="I35" s="57"/>
      <c r="J35" s="61"/>
      <c r="K35" s="58"/>
      <c r="L35" s="67"/>
      <c r="M35" s="106" t="str">
        <f t="shared" si="0"/>
        <v/>
      </c>
      <c r="N35" s="73"/>
      <c r="O35" s="110"/>
    </row>
    <row r="36" spans="1:17" ht="16.5" customHeight="1" x14ac:dyDescent="0.2">
      <c r="A36" s="15">
        <v>22</v>
      </c>
      <c r="B36" s="8"/>
      <c r="C36" s="73"/>
      <c r="D36" s="56"/>
      <c r="E36" s="56"/>
      <c r="F36" s="56"/>
      <c r="G36" s="63" t="s">
        <v>50</v>
      </c>
      <c r="H36" s="63"/>
      <c r="I36" s="64"/>
      <c r="J36" s="65">
        <v>5</v>
      </c>
      <c r="K36" s="66" t="s">
        <v>84</v>
      </c>
      <c r="L36" s="67">
        <v>4000</v>
      </c>
      <c r="M36" s="106">
        <f t="shared" si="0"/>
        <v>20000</v>
      </c>
      <c r="N36" s="73"/>
      <c r="O36" s="110"/>
    </row>
    <row r="37" spans="1:17" ht="16.5" customHeight="1" x14ac:dyDescent="0.2">
      <c r="A37" s="15">
        <v>23</v>
      </c>
      <c r="B37" s="8"/>
      <c r="C37" s="56"/>
      <c r="D37" s="56"/>
      <c r="E37" s="56"/>
      <c r="F37" s="56"/>
      <c r="G37" s="63" t="s">
        <v>47</v>
      </c>
      <c r="H37" s="63"/>
      <c r="I37" s="64"/>
      <c r="J37" s="65">
        <v>1</v>
      </c>
      <c r="K37" s="66" t="s">
        <v>42</v>
      </c>
      <c r="L37" s="59">
        <v>3000</v>
      </c>
      <c r="M37" s="106">
        <f t="shared" si="0"/>
        <v>3000</v>
      </c>
      <c r="N37" s="73"/>
      <c r="O37" s="110"/>
    </row>
    <row r="38" spans="1:17" ht="16.5" customHeight="1" x14ac:dyDescent="0.2">
      <c r="A38" s="15">
        <v>24</v>
      </c>
      <c r="B38" s="8"/>
      <c r="C38" s="56"/>
      <c r="D38" s="56"/>
      <c r="E38" s="56"/>
      <c r="F38" s="56"/>
      <c r="G38" s="56" t="s">
        <v>94</v>
      </c>
      <c r="H38" s="56"/>
      <c r="I38" s="57"/>
      <c r="J38" s="61"/>
      <c r="K38" s="58" t="s">
        <v>42</v>
      </c>
      <c r="L38" s="67"/>
      <c r="M38" s="106" t="str">
        <f t="shared" si="0"/>
        <v/>
      </c>
      <c r="N38" s="73" t="s">
        <v>95</v>
      </c>
      <c r="O38" s="110"/>
    </row>
    <row r="39" spans="1:17" ht="16.5" customHeight="1" thickBot="1" x14ac:dyDescent="0.25">
      <c r="A39" s="16">
        <v>25</v>
      </c>
      <c r="B39" s="19"/>
      <c r="C39" s="80"/>
      <c r="D39" s="80"/>
      <c r="E39" s="80"/>
      <c r="F39" s="80"/>
      <c r="G39" s="80"/>
      <c r="H39" s="80"/>
      <c r="I39" s="81"/>
      <c r="J39" s="82"/>
      <c r="K39" s="83"/>
      <c r="L39" s="84"/>
      <c r="M39" s="107" t="str">
        <f t="shared" si="0"/>
        <v/>
      </c>
      <c r="N39" s="115"/>
      <c r="O39" s="116"/>
    </row>
    <row r="40" spans="1:17" ht="22.5" customHeight="1" thickBot="1" x14ac:dyDescent="0.25">
      <c r="A40" s="27"/>
      <c r="B40" s="52" t="s">
        <v>70</v>
      </c>
      <c r="C40" s="52"/>
      <c r="D40" s="52"/>
      <c r="E40" s="52"/>
      <c r="F40" s="52"/>
      <c r="G40" s="52"/>
      <c r="H40" s="52"/>
      <c r="I40" s="28"/>
      <c r="J40" s="28"/>
      <c r="K40" s="30"/>
      <c r="L40" s="17" t="s">
        <v>10</v>
      </c>
      <c r="M40" s="108">
        <f>SUM(M15:M39)</f>
        <v>71000</v>
      </c>
      <c r="N40" s="49"/>
      <c r="O40" s="50"/>
    </row>
    <row r="41" spans="1:17" ht="22.5" customHeight="1" thickBot="1" x14ac:dyDescent="0.25">
      <c r="A41" s="53" t="s">
        <v>69</v>
      </c>
      <c r="B41" s="54"/>
      <c r="C41" s="54"/>
      <c r="D41" s="54"/>
      <c r="E41" s="54"/>
      <c r="F41" s="54"/>
      <c r="G41" s="54"/>
      <c r="H41" s="54"/>
      <c r="I41" s="54"/>
      <c r="J41" s="13"/>
      <c r="K41" s="9"/>
      <c r="L41" s="17" t="s">
        <v>9</v>
      </c>
      <c r="M41" s="108">
        <f>M40*M13</f>
        <v>7100</v>
      </c>
      <c r="N41" s="49"/>
      <c r="O41" s="50"/>
    </row>
    <row r="42" spans="1:17" ht="22.5" customHeight="1" thickBot="1" x14ac:dyDescent="0.25">
      <c r="A42" s="53" t="s">
        <v>68</v>
      </c>
      <c r="B42" s="54"/>
      <c r="C42" s="54"/>
      <c r="D42" s="54"/>
      <c r="E42" s="54"/>
      <c r="F42" s="54"/>
      <c r="G42" s="54"/>
      <c r="H42" s="54"/>
      <c r="I42" s="54"/>
      <c r="J42" s="13"/>
      <c r="K42" s="9"/>
      <c r="L42" s="17" t="s">
        <v>8</v>
      </c>
      <c r="M42" s="109">
        <f>M40+M41</f>
        <v>78100</v>
      </c>
      <c r="N42" s="49"/>
      <c r="O42" s="50"/>
    </row>
    <row r="43" spans="1:17" ht="22.5" customHeight="1" x14ac:dyDescent="0.2">
      <c r="A43" s="53" t="s">
        <v>104</v>
      </c>
      <c r="B43" s="54"/>
      <c r="C43" s="54"/>
      <c r="D43" s="54"/>
      <c r="E43" s="54"/>
      <c r="F43" s="54"/>
      <c r="G43" s="54"/>
      <c r="H43" s="54"/>
      <c r="I43" s="54"/>
      <c r="J43" s="45" t="s">
        <v>86</v>
      </c>
      <c r="K43" s="45"/>
      <c r="L43" s="45"/>
      <c r="M43" s="45"/>
      <c r="N43" s="45"/>
      <c r="O43" s="46"/>
      <c r="P43" s="29"/>
      <c r="Q43" s="1"/>
    </row>
    <row r="44" spans="1:17" ht="22.5" customHeight="1" x14ac:dyDescent="0.2">
      <c r="A44" s="53" t="s">
        <v>105</v>
      </c>
      <c r="B44" s="54"/>
      <c r="C44" s="54"/>
      <c r="D44" s="54"/>
      <c r="E44" s="54"/>
      <c r="F44" s="54"/>
      <c r="G44" s="54"/>
      <c r="H44" s="54"/>
      <c r="I44" s="54"/>
      <c r="J44" s="47"/>
      <c r="K44" s="47"/>
      <c r="L44" s="47"/>
      <c r="M44" s="47"/>
      <c r="N44" s="47"/>
      <c r="O44" s="48"/>
      <c r="P44" s="29"/>
      <c r="Q44" s="1"/>
    </row>
    <row r="45" spans="1:17" ht="13.8" thickBot="1" x14ac:dyDescent="0.25">
      <c r="A45" s="11"/>
      <c r="B45" s="25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2"/>
    </row>
  </sheetData>
  <sheetProtection algorithmName="SHA-512" hashValue="7oPB5X5NyOs2JfttWvn/tm/MTXWILA5+lthY8kntU5ik9SXDTrepZo5T/ozmHdElcE2pnzUhMZS4SVPBlPwurw==" saltValue="DsUUAMgJ0U8IffYo8vh73Q==" spinCount="100000" sheet="1" objects="1" scenarios="1"/>
  <mergeCells count="110">
    <mergeCell ref="G21:I21"/>
    <mergeCell ref="G30:I30"/>
    <mergeCell ref="G26:I26"/>
    <mergeCell ref="N26:O26"/>
    <mergeCell ref="A43:I43"/>
    <mergeCell ref="A44:I44"/>
    <mergeCell ref="L6:O6"/>
    <mergeCell ref="N29:O29"/>
    <mergeCell ref="B40:H40"/>
    <mergeCell ref="A41:I41"/>
    <mergeCell ref="A42:I42"/>
    <mergeCell ref="C19:F19"/>
    <mergeCell ref="C20:F20"/>
    <mergeCell ref="C21:F21"/>
    <mergeCell ref="J43:O44"/>
    <mergeCell ref="G25:I25"/>
    <mergeCell ref="G36:I36"/>
    <mergeCell ref="N39:O39"/>
    <mergeCell ref="N42:O42"/>
    <mergeCell ref="N41:O41"/>
    <mergeCell ref="N40:O40"/>
    <mergeCell ref="C27:F27"/>
    <mergeCell ref="C26:F26"/>
    <mergeCell ref="C35:F35"/>
    <mergeCell ref="C34:F34"/>
    <mergeCell ref="C30:F30"/>
    <mergeCell ref="C31:F31"/>
    <mergeCell ref="C32:F32"/>
    <mergeCell ref="C28:F28"/>
    <mergeCell ref="C29:F29"/>
    <mergeCell ref="G18:I18"/>
    <mergeCell ref="C10:H10"/>
    <mergeCell ref="C18:F18"/>
    <mergeCell ref="C16:F16"/>
    <mergeCell ref="C17:F17"/>
    <mergeCell ref="C36:F36"/>
    <mergeCell ref="C33:F33"/>
    <mergeCell ref="C22:F22"/>
    <mergeCell ref="C24:F24"/>
    <mergeCell ref="C25:F25"/>
    <mergeCell ref="G20:I20"/>
    <mergeCell ref="N14:O14"/>
    <mergeCell ref="C15:F15"/>
    <mergeCell ref="N16:O16"/>
    <mergeCell ref="G16:I16"/>
    <mergeCell ref="N15:O15"/>
    <mergeCell ref="G15:I15"/>
    <mergeCell ref="C14:F14"/>
    <mergeCell ref="G14:I14"/>
    <mergeCell ref="G17:I17"/>
    <mergeCell ref="L10:O10"/>
    <mergeCell ref="G38:I38"/>
    <mergeCell ref="N32:O32"/>
    <mergeCell ref="N33:O33"/>
    <mergeCell ref="N34:O34"/>
    <mergeCell ref="G28:I28"/>
    <mergeCell ref="G29:I29"/>
    <mergeCell ref="G33:I33"/>
    <mergeCell ref="G34:I34"/>
    <mergeCell ref="N31:O31"/>
    <mergeCell ref="C39:F39"/>
    <mergeCell ref="G35:I35"/>
    <mergeCell ref="N35:O35"/>
    <mergeCell ref="N36:O36"/>
    <mergeCell ref="N37:O37"/>
    <mergeCell ref="G39:I39"/>
    <mergeCell ref="N38:O38"/>
    <mergeCell ref="G37:I37"/>
    <mergeCell ref="C38:F38"/>
    <mergeCell ref="C37:F37"/>
    <mergeCell ref="N28:O28"/>
    <mergeCell ref="N19:O19"/>
    <mergeCell ref="N30:O30"/>
    <mergeCell ref="G27:I27"/>
    <mergeCell ref="G22:I22"/>
    <mergeCell ref="N27:O27"/>
    <mergeCell ref="G24:I24"/>
    <mergeCell ref="N24:O24"/>
    <mergeCell ref="N25:O25"/>
    <mergeCell ref="N23:O23"/>
    <mergeCell ref="G23:I23"/>
    <mergeCell ref="C23:F23"/>
    <mergeCell ref="C8:H8"/>
    <mergeCell ref="N20:O20"/>
    <mergeCell ref="N21:O21"/>
    <mergeCell ref="N22:O22"/>
    <mergeCell ref="L8:N8"/>
    <mergeCell ref="N13:O13"/>
    <mergeCell ref="A12:G13"/>
    <mergeCell ref="H12:L13"/>
    <mergeCell ref="A8:B8"/>
    <mergeCell ref="N17:O17"/>
    <mergeCell ref="N18:O18"/>
    <mergeCell ref="A3:K3"/>
    <mergeCell ref="A4:J4"/>
    <mergeCell ref="L4:N4"/>
    <mergeCell ref="L7:N7"/>
    <mergeCell ref="A9:B9"/>
    <mergeCell ref="A6:H6"/>
    <mergeCell ref="G5:I5"/>
    <mergeCell ref="L9:O9"/>
    <mergeCell ref="C9:H9"/>
    <mergeCell ref="G19:I19"/>
    <mergeCell ref="L1:M1"/>
    <mergeCell ref="A1:H1"/>
    <mergeCell ref="A2:C2"/>
    <mergeCell ref="D2:J2"/>
    <mergeCell ref="A10:B10"/>
    <mergeCell ref="K5:O5"/>
    <mergeCell ref="A7:B7"/>
  </mergeCells>
  <phoneticPr fontId="2"/>
  <dataValidations count="2">
    <dataValidation type="list" allowBlank="1" showInputMessage="1" showErrorMessage="1" sqref="B15:B39" xr:uid="{BB31D8F7-0190-4A23-8A6D-FF38B1C19C1C}">
      <formula1>コードリスト</formula1>
    </dataValidation>
    <dataValidation type="list" allowBlank="1" showInputMessage="1" showErrorMessage="1" sqref="K15:K18 K20:K39" xr:uid="{989430E0-14A1-49A7-A1E7-72F30FAF287C}">
      <formula1>単位リスト</formula1>
    </dataValidation>
  </dataValidations>
  <printOptions horizontalCentered="1" verticalCentered="1"/>
  <pageMargins left="0" right="0" top="0" bottom="0" header="0.19685039370078741" footer="0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478D-2094-4DC4-9FA0-EA402644C251}">
  <dimension ref="A1:I9"/>
  <sheetViews>
    <sheetView workbookViewId="0">
      <selection activeCell="E8" sqref="E8"/>
    </sheetView>
  </sheetViews>
  <sheetFormatPr defaultRowHeight="13.2" x14ac:dyDescent="0.2"/>
  <sheetData>
    <row r="1" spans="1:9" x14ac:dyDescent="0.2">
      <c r="A1" t="s">
        <v>25</v>
      </c>
      <c r="B1" t="s">
        <v>26</v>
      </c>
      <c r="C1" t="s">
        <v>27</v>
      </c>
      <c r="D1" t="s">
        <v>3</v>
      </c>
      <c r="E1" t="s">
        <v>4</v>
      </c>
      <c r="F1" t="s">
        <v>28</v>
      </c>
      <c r="G1" t="s">
        <v>29</v>
      </c>
      <c r="H1" t="s">
        <v>30</v>
      </c>
      <c r="I1" t="s">
        <v>31</v>
      </c>
    </row>
    <row r="2" spans="1:9" x14ac:dyDescent="0.2">
      <c r="A2">
        <v>101</v>
      </c>
      <c r="B2" t="s">
        <v>32</v>
      </c>
      <c r="C2" t="s">
        <v>36</v>
      </c>
      <c r="D2" s="20">
        <v>128000</v>
      </c>
      <c r="E2" t="s">
        <v>22</v>
      </c>
    </row>
    <row r="3" spans="1:9" x14ac:dyDescent="0.2">
      <c r="A3">
        <v>201</v>
      </c>
      <c r="B3" t="s">
        <v>33</v>
      </c>
      <c r="C3" t="s">
        <v>37</v>
      </c>
      <c r="D3" s="20">
        <v>150000</v>
      </c>
      <c r="E3" t="s">
        <v>43</v>
      </c>
    </row>
    <row r="4" spans="1:9" x14ac:dyDescent="0.2">
      <c r="A4">
        <v>301</v>
      </c>
      <c r="B4" t="s">
        <v>34</v>
      </c>
      <c r="C4" t="s">
        <v>38</v>
      </c>
      <c r="D4" s="20">
        <v>29800</v>
      </c>
      <c r="E4" t="s">
        <v>44</v>
      </c>
    </row>
    <row r="5" spans="1:9" x14ac:dyDescent="0.2">
      <c r="A5">
        <v>401</v>
      </c>
      <c r="B5" t="s">
        <v>35</v>
      </c>
      <c r="C5" t="s">
        <v>39</v>
      </c>
      <c r="D5" s="20">
        <v>600</v>
      </c>
      <c r="E5" t="s">
        <v>21</v>
      </c>
    </row>
    <row r="6" spans="1:9" x14ac:dyDescent="0.2">
      <c r="A6">
        <v>501</v>
      </c>
      <c r="E6" t="s">
        <v>42</v>
      </c>
    </row>
    <row r="7" spans="1:9" x14ac:dyDescent="0.2">
      <c r="E7" t="s">
        <v>85</v>
      </c>
    </row>
    <row r="8" spans="1:9" x14ac:dyDescent="0.2">
      <c r="A8">
        <v>601</v>
      </c>
      <c r="E8" t="s">
        <v>45</v>
      </c>
    </row>
    <row r="9" spans="1:9" x14ac:dyDescent="0.2">
      <c r="E9" t="s">
        <v>46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250E3-976B-4BB1-A40E-108D9DB497E0}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見積書</vt:lpstr>
      <vt:lpstr>商品マスタ</vt:lpstr>
      <vt:lpstr>Sheet3</vt:lpstr>
      <vt:lpstr>見積書!Print_Area</vt:lpstr>
      <vt:lpstr>コードリスト</vt:lpstr>
      <vt:lpstr>商品台帳</vt:lpstr>
      <vt:lpstr>単位</vt:lpstr>
      <vt:lpstr>単位リスト</vt:lpstr>
    </vt:vector>
  </TitlesOfParts>
  <Company> nakamatid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ittamago3</dc:creator>
  <cp:lastModifiedBy>潔 中町</cp:lastModifiedBy>
  <cp:lastPrinted>2010-02-06T08:00:42Z</cp:lastPrinted>
  <dcterms:created xsi:type="dcterms:W3CDTF">2002-09-27T10:14:39Z</dcterms:created>
  <dcterms:modified xsi:type="dcterms:W3CDTF">2025-04-15T07:40:56Z</dcterms:modified>
</cp:coreProperties>
</file>